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!НЕ УДАЛЯТЬ!\Рабочий стол\Dnipro Poland\Проєкт розширення на відділення стаціонару\"/>
    </mc:Choice>
  </mc:AlternateContent>
  <xr:revisionPtr revIDLastSave="0" documentId="13_ncr:1_{0FAA2113-AE9E-47C7-B23B-C6242E94B909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Ремонтні роботи" sheetId="1" r:id="rId1"/>
    <sheet name="Обладнанн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E14" i="2"/>
  <c r="K9" i="2"/>
  <c r="K8" i="2"/>
  <c r="K6" i="2"/>
  <c r="K7" i="2"/>
  <c r="K5" i="2"/>
  <c r="K4" i="2"/>
  <c r="K3" i="2"/>
  <c r="F26" i="1"/>
  <c r="F25" i="1"/>
  <c r="F24" i="1"/>
  <c r="E13" i="2"/>
  <c r="E12" i="2"/>
  <c r="E11" i="2"/>
  <c r="E10" i="2"/>
  <c r="F21" i="1"/>
  <c r="F20" i="1"/>
  <c r="F19" i="1"/>
  <c r="F18" i="1"/>
  <c r="F17" i="1"/>
  <c r="F16" i="1"/>
  <c r="E9" i="2"/>
  <c r="E8" i="2"/>
  <c r="E7" i="2"/>
  <c r="E6" i="2"/>
  <c r="E5" i="2"/>
  <c r="E4" i="2"/>
  <c r="E3" i="2"/>
  <c r="F15" i="1"/>
  <c r="F14" i="1"/>
  <c r="F13" i="1"/>
  <c r="F12" i="1"/>
  <c r="F8" i="1"/>
  <c r="F11" i="1"/>
  <c r="F10" i="1"/>
  <c r="F9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<sst xmlns="http://schemas.openxmlformats.org/spreadsheetml/2006/main" count="85" uniqueCount="62">
  <si>
    <t>Найменування роботи</t>
  </si>
  <si>
    <t>Одиниця вимірювання</t>
  </si>
  <si>
    <t>Кількість</t>
  </si>
  <si>
    <t>Демонтаж стін</t>
  </si>
  <si>
    <t>м2</t>
  </si>
  <si>
    <t>Примітка</t>
  </si>
  <si>
    <t>Вартість робіт вказана за середнім показником сайту Rabotniki.ua</t>
  </si>
  <si>
    <t>Варість за одиницю (грн)</t>
  </si>
  <si>
    <t>Загальна варість (грн)</t>
  </si>
  <si>
    <t>Демонтаж дверей</t>
  </si>
  <si>
    <t>штука</t>
  </si>
  <si>
    <t>Монтаж стін з газобетону (Робота)</t>
  </si>
  <si>
    <t>м3</t>
  </si>
  <si>
    <t>Газобетон 150*200*600 (закупівля)</t>
  </si>
  <si>
    <t>Клей для газоблока</t>
  </si>
  <si>
    <t>упаковка 25кг</t>
  </si>
  <si>
    <t>Електроточка</t>
  </si>
  <si>
    <t>м</t>
  </si>
  <si>
    <t>Розетка/вимикач</t>
  </si>
  <si>
    <t>Електричний кабель</t>
  </si>
  <si>
    <t>Розводка електричного кабеля</t>
  </si>
  <si>
    <t>Машинна штукатурка стін</t>
  </si>
  <si>
    <t>Машинна шпаклівка стін</t>
  </si>
  <si>
    <t>Фарбування стін</t>
  </si>
  <si>
    <t>штука (9л)</t>
  </si>
  <si>
    <t>Фарба Standart 5</t>
  </si>
  <si>
    <t>Логістичні витрати (привезення/вивезення)</t>
  </si>
  <si>
    <t>Найменування</t>
  </si>
  <si>
    <t>Вартість</t>
  </si>
  <si>
    <t>Загальна вартість</t>
  </si>
  <si>
    <t>Адміністративне обладнання та меблі</t>
  </si>
  <si>
    <t>€</t>
  </si>
  <si>
    <t>₴</t>
  </si>
  <si>
    <t>Крісло офісне</t>
  </si>
  <si>
    <t>Диван для очікування</t>
  </si>
  <si>
    <t>Стілець офісний</t>
  </si>
  <si>
    <t>БФП (принтер)</t>
  </si>
  <si>
    <t>Унітаз підлоговий</t>
  </si>
  <si>
    <t>Раковина для миття рук</t>
  </si>
  <si>
    <t>Змішувач для раковини</t>
  </si>
  <si>
    <t>Укладання плитки на стіни для санвузлів</t>
  </si>
  <si>
    <t>Укладання плитки на підлогу для санвузлів</t>
  </si>
  <si>
    <t>Плитка</t>
  </si>
  <si>
    <t>Клей для плитки</t>
  </si>
  <si>
    <t>Розводка каналізаційних труб</t>
  </si>
  <si>
    <t>Міжкімнатні двері</t>
  </si>
  <si>
    <t>Встановлення міжкімнатних дверей</t>
  </si>
  <si>
    <t>Стіл офісний кутовий</t>
  </si>
  <si>
    <t>Комп'ютер моноблок</t>
  </si>
  <si>
    <t>Гардеробні шафи</t>
  </si>
  <si>
    <t>Книжкові (відкриті) шафи</t>
  </si>
  <si>
    <t>Обладнання душових</t>
  </si>
  <si>
    <t>Обладнання інклюзивними поручнями</t>
  </si>
  <si>
    <t>точка</t>
  </si>
  <si>
    <t>Медичне обладнання</t>
  </si>
  <si>
    <t>Кушетка оглядова</t>
  </si>
  <si>
    <t>Система RedCord в зборі</t>
  </si>
  <si>
    <t>Апарат пресотерапії</t>
  </si>
  <si>
    <t>Високоінтенсивний лазер</t>
  </si>
  <si>
    <t>ТЕКАР терапія</t>
  </si>
  <si>
    <t>Апарат магнітотерапії</t>
  </si>
  <si>
    <t>Реабілітаційна бігова доріжка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</si>
</sst>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40C2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3F3F3F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/>
    <xf numFmtId="0" fontId="4" fillId="4" borderId="0" xfId="5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6" applyAlignment="1">
      <alignment horizontal="left"/>
    </xf>
    <xf numFmtId="0" fontId="9" fillId="2" borderId="1" xfId="3" applyFont="1" applyAlignment="1">
      <alignment horizontal="center"/>
    </xf>
    <xf numFmtId="0" fontId="9" fillId="2" borderId="1" xfId="3" applyFont="1" applyAlignment="1">
      <alignment horizontal="left"/>
    </xf>
    <xf numFmtId="0" fontId="9" fillId="2" borderId="1" xfId="3" applyFont="1"/>
    <xf numFmtId="3" fontId="9" fillId="2" borderId="1" xfId="3" applyNumberFormat="1" applyFont="1" applyAlignment="1">
      <alignment horizontal="center"/>
    </xf>
    <xf numFmtId="43" fontId="4" fillId="4" borderId="0" xfId="5" applyNumberFormat="1" applyAlignment="1">
      <alignment horizontal="center"/>
    </xf>
    <xf numFmtId="0" fontId="9" fillId="2" borderId="1" xfId="3" applyFont="1" applyAlignment="1">
      <alignment horizontal="center"/>
    </xf>
    <xf numFmtId="0" fontId="6" fillId="3" borderId="0" xfId="4" applyFont="1" applyAlignment="1">
      <alignment horizontal="center"/>
    </xf>
    <xf numFmtId="43" fontId="10" fillId="4" borderId="0" xfId="1" applyFont="1" applyFill="1" applyAlignment="1"/>
    <xf numFmtId="41" fontId="10" fillId="4" borderId="0" xfId="2" applyFont="1" applyFill="1" applyAlignment="1">
      <alignment horizontal="center"/>
    </xf>
  </cellXfs>
  <cellStyles count="7">
    <cellStyle name="40% — акцент1" xfId="4" builtinId="31"/>
    <cellStyle name="Акцент5" xfId="5" builtinId="45"/>
    <cellStyle name="Вывод" xfId="3" builtinId="21"/>
    <cellStyle name="Гиперссылка" xfId="6" builtinId="8"/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picentrk.ua/ua/shop/mplc-stil-kutovij-ofisnij-tobi-sho-loft-gold-sulg-2-1-z-4-suhladami-stil-nica-18-mm-1400h1200h750-dub-appalaci-1efff55b-8782-6bb2-b41c-dd640d718426.html" TargetMode="External"/><Relationship Id="rId13" Type="http://schemas.openxmlformats.org/officeDocument/2006/relationships/hyperlink" Target="https://alvi-prague.ua/uk/aparat-pressoterapii-pr-901?keyword=" TargetMode="External"/><Relationship Id="rId3" Type="http://schemas.openxmlformats.org/officeDocument/2006/relationships/hyperlink" Target="https://epicentrk.ua/ua/shop/stul-primteks-plyus-iso-black-s-64-svetlo-bezhevyy.html" TargetMode="External"/><Relationship Id="rId7" Type="http://schemas.openxmlformats.org/officeDocument/2006/relationships/hyperlink" Target="https://epicentrk.ua/ua/shop/zmishuvach-dlia-umyvalnyka-grohe-quickfix-start-m-size-23746002-z-donnym-klapanom.html" TargetMode="External"/><Relationship Id="rId12" Type="http://schemas.openxmlformats.org/officeDocument/2006/relationships/hyperlink" Target="https://aton-dnepr.shop/ua/p1180131578-kushetka-meditsinskaya-smotrovaya.html?source=merchant_center&amp;gad_campaignid=22385758983" TargetMode="External"/><Relationship Id="rId17" Type="http://schemas.openxmlformats.org/officeDocument/2006/relationships/hyperlink" Target="https://sportzone.co.ua/reabilitatsiina-bihova-dorizhka-body-charger-gt8600rf/?gad_campaignid=19772222323" TargetMode="External"/><Relationship Id="rId2" Type="http://schemas.openxmlformats.org/officeDocument/2006/relationships/hyperlink" Target="https://epicentrk.ua/ua/shop/mplc-divan-z-pidlokitnikami-tobi-sho-benno-1-ofisnij-z-konusnou-nogou-1200h720h750-mm-velur-emilia-38-emerald-1efbd767-177c-6a04-a2a6-cfff87eaa5b5.html" TargetMode="External"/><Relationship Id="rId16" Type="http://schemas.openxmlformats.org/officeDocument/2006/relationships/hyperlink" Target="https://zenetdnepr.com.ua/ua/p2565409062-pribor-magnitoterapii-pmt.html?source=merchant_center&amp;gad_campaignid=20646613334" TargetMode="External"/><Relationship Id="rId1" Type="http://schemas.openxmlformats.org/officeDocument/2006/relationships/hyperlink" Target="https://epicentrk.ua/ua/shop/krislo-ofisne-tsentr-mebliv-franko-bs-8104b-1-siryi.html" TargetMode="External"/><Relationship Id="rId6" Type="http://schemas.openxmlformats.org/officeDocument/2006/relationships/hyperlink" Target="https://epicentrk.ua/ua/shop/umyvalnik-mebelnyy-cersanit-como-70-s-otverstiem-dlya-smesitelya.html" TargetMode="External"/><Relationship Id="rId11" Type="http://schemas.openxmlformats.org/officeDocument/2006/relationships/hyperlink" Target="https://www.laredim.com/uk/product/932de-billy-s89483537?gad_campaignid=22875861982" TargetMode="External"/><Relationship Id="rId5" Type="http://schemas.openxmlformats.org/officeDocument/2006/relationships/hyperlink" Target="https://epicentrk.ua/ua/shop/unitaz-kompakt-cersanit-merida-484-031-z-sydinniam-3-6-l.html" TargetMode="External"/><Relationship Id="rId15" Type="http://schemas.openxmlformats.org/officeDocument/2006/relationships/hyperlink" Target="https://zenetdnepr.com.ua/ua/p2568944168-pribor-tekar-terapii.html?source=merchant_center" TargetMode="External"/><Relationship Id="rId10" Type="http://schemas.openxmlformats.org/officeDocument/2006/relationships/hyperlink" Target="https://epicentrk.ua/shop/shkaf-greyd-naomi-2018kh2380kh600-mm-grafit-dub-kraft-zolotoy.html" TargetMode="External"/><Relationship Id="rId4" Type="http://schemas.openxmlformats.org/officeDocument/2006/relationships/hyperlink" Target="https://comfy.ua/ua/mfu-cvetnoj-pechati-hp-smart-tank-585-s-wi-fi-1f3y4a.html" TargetMode="External"/><Relationship Id="rId9" Type="http://schemas.openxmlformats.org/officeDocument/2006/relationships/hyperlink" Target="https://www.moyo.ua/ua/kompyuter_personalnyy_monoblok_asus_m3702wfat-wpf0030_27_fhd_ag_touch_amd_r5-7520u_8gb_f1tb_uma_wifi_kl_m_bez_o/675752.html?gad_campaignid=21104998256" TargetMode="External"/><Relationship Id="rId14" Type="http://schemas.openxmlformats.org/officeDocument/2006/relationships/hyperlink" Target="https://market.itmed.org/ua/catalog/fizioterapevticheskiy_lazer_vikare_8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abSelected="1" workbookViewId="0">
      <selection activeCell="D30" sqref="D30"/>
    </sheetView>
  </sheetViews>
  <sheetFormatPr defaultRowHeight="14.5" x14ac:dyDescent="0.35"/>
  <cols>
    <col min="2" max="2" width="45.36328125" bestFit="1" customWidth="1"/>
    <col min="3" max="3" width="24.08984375" bestFit="1" customWidth="1"/>
    <col min="4" max="4" width="10.26953125" bestFit="1" customWidth="1"/>
    <col min="5" max="5" width="26.08984375" bestFit="1" customWidth="1"/>
    <col min="6" max="6" width="23.26953125" bestFit="1" customWidth="1"/>
    <col min="8" max="8" width="58.6328125" bestFit="1" customWidth="1"/>
  </cols>
  <sheetData>
    <row r="1" spans="2:6" ht="21" x14ac:dyDescent="0.5">
      <c r="B1" s="5"/>
      <c r="C1" s="5"/>
      <c r="D1" s="5"/>
      <c r="E1" s="5"/>
      <c r="F1" s="5"/>
    </row>
    <row r="2" spans="2:6" ht="15.5" x14ac:dyDescent="0.35">
      <c r="B2" s="9" t="s">
        <v>0</v>
      </c>
      <c r="C2" s="9" t="s">
        <v>1</v>
      </c>
      <c r="D2" s="9" t="s">
        <v>2</v>
      </c>
      <c r="E2" s="9" t="s">
        <v>7</v>
      </c>
      <c r="F2" s="9" t="s">
        <v>8</v>
      </c>
    </row>
    <row r="3" spans="2:6" ht="15.5" x14ac:dyDescent="0.35">
      <c r="B3" s="10" t="s">
        <v>3</v>
      </c>
      <c r="C3" s="9" t="s">
        <v>4</v>
      </c>
      <c r="D3" s="9">
        <v>137</v>
      </c>
      <c r="E3" s="9">
        <v>218</v>
      </c>
      <c r="F3" s="9">
        <f t="shared" ref="F3:F21" si="0">E3*D3</f>
        <v>29866</v>
      </c>
    </row>
    <row r="4" spans="2:6" ht="15.5" x14ac:dyDescent="0.35">
      <c r="B4" s="10" t="s">
        <v>9</v>
      </c>
      <c r="C4" s="9" t="s">
        <v>10</v>
      </c>
      <c r="D4" s="9">
        <v>7</v>
      </c>
      <c r="E4" s="9">
        <v>750</v>
      </c>
      <c r="F4" s="9">
        <f t="shared" si="0"/>
        <v>5250</v>
      </c>
    </row>
    <row r="5" spans="2:6" ht="15.5" x14ac:dyDescent="0.35">
      <c r="B5" s="10" t="s">
        <v>11</v>
      </c>
      <c r="C5" s="9" t="s">
        <v>12</v>
      </c>
      <c r="D5" s="9">
        <v>51.68</v>
      </c>
      <c r="E5" s="9">
        <v>1790</v>
      </c>
      <c r="F5" s="9">
        <f t="shared" si="0"/>
        <v>92507.199999999997</v>
      </c>
    </row>
    <row r="6" spans="2:6" ht="15.5" x14ac:dyDescent="0.35">
      <c r="B6" s="10" t="s">
        <v>13</v>
      </c>
      <c r="C6" s="9" t="s">
        <v>10</v>
      </c>
      <c r="D6" s="9">
        <v>2871</v>
      </c>
      <c r="E6" s="9">
        <v>74</v>
      </c>
      <c r="F6" s="9">
        <f t="shared" si="0"/>
        <v>212454</v>
      </c>
    </row>
    <row r="7" spans="2:6" ht="15.5" x14ac:dyDescent="0.35">
      <c r="B7" s="10" t="s">
        <v>14</v>
      </c>
      <c r="C7" s="9" t="s">
        <v>15</v>
      </c>
      <c r="D7" s="9">
        <v>104</v>
      </c>
      <c r="E7" s="9">
        <v>218</v>
      </c>
      <c r="F7" s="9">
        <f t="shared" si="0"/>
        <v>22672</v>
      </c>
    </row>
    <row r="8" spans="2:6" ht="15.5" x14ac:dyDescent="0.35">
      <c r="B8" s="10" t="s">
        <v>20</v>
      </c>
      <c r="C8" s="9" t="s">
        <v>17</v>
      </c>
      <c r="D8" s="9">
        <v>160</v>
      </c>
      <c r="E8" s="9">
        <v>38</v>
      </c>
      <c r="F8" s="9">
        <f t="shared" si="0"/>
        <v>6080</v>
      </c>
    </row>
    <row r="9" spans="2:6" ht="15.5" x14ac:dyDescent="0.35">
      <c r="B9" s="10" t="s">
        <v>19</v>
      </c>
      <c r="C9" s="9" t="s">
        <v>17</v>
      </c>
      <c r="D9" s="9">
        <v>160</v>
      </c>
      <c r="E9" s="9">
        <v>39</v>
      </c>
      <c r="F9" s="9">
        <f t="shared" si="0"/>
        <v>6240</v>
      </c>
    </row>
    <row r="10" spans="2:6" ht="15.5" x14ac:dyDescent="0.35">
      <c r="B10" s="10" t="s">
        <v>16</v>
      </c>
      <c r="C10" s="9" t="s">
        <v>10</v>
      </c>
      <c r="D10" s="9">
        <v>40</v>
      </c>
      <c r="E10" s="9">
        <v>209</v>
      </c>
      <c r="F10" s="9">
        <f t="shared" si="0"/>
        <v>8360</v>
      </c>
    </row>
    <row r="11" spans="2:6" ht="15.5" x14ac:dyDescent="0.35">
      <c r="B11" s="10" t="s">
        <v>18</v>
      </c>
      <c r="C11" s="9" t="s">
        <v>10</v>
      </c>
      <c r="D11" s="9">
        <v>40</v>
      </c>
      <c r="E11" s="9">
        <v>190</v>
      </c>
      <c r="F11" s="9">
        <f t="shared" si="0"/>
        <v>7600</v>
      </c>
    </row>
    <row r="12" spans="2:6" ht="15.5" x14ac:dyDescent="0.35">
      <c r="B12" s="10" t="s">
        <v>21</v>
      </c>
      <c r="C12" s="9" t="s">
        <v>4</v>
      </c>
      <c r="D12" s="9">
        <v>689</v>
      </c>
      <c r="E12" s="9">
        <v>306</v>
      </c>
      <c r="F12" s="9">
        <f t="shared" si="0"/>
        <v>210834</v>
      </c>
    </row>
    <row r="13" spans="2:6" ht="15.5" x14ac:dyDescent="0.35">
      <c r="B13" s="10" t="s">
        <v>22</v>
      </c>
      <c r="C13" s="9" t="s">
        <v>4</v>
      </c>
      <c r="D13" s="9">
        <v>689</v>
      </c>
      <c r="E13" s="9">
        <v>289</v>
      </c>
      <c r="F13" s="9">
        <f t="shared" si="0"/>
        <v>199121</v>
      </c>
    </row>
    <row r="14" spans="2:6" ht="15.5" x14ac:dyDescent="0.35">
      <c r="B14" s="10" t="s">
        <v>23</v>
      </c>
      <c r="C14" s="9" t="s">
        <v>4</v>
      </c>
      <c r="D14" s="9">
        <v>689</v>
      </c>
      <c r="E14" s="9">
        <v>162</v>
      </c>
      <c r="F14" s="9">
        <f t="shared" si="0"/>
        <v>111618</v>
      </c>
    </row>
    <row r="15" spans="2:6" ht="15.5" x14ac:dyDescent="0.35">
      <c r="B15" s="10" t="s">
        <v>25</v>
      </c>
      <c r="C15" s="9" t="s">
        <v>24</v>
      </c>
      <c r="D15" s="9">
        <v>16</v>
      </c>
      <c r="E15" s="9">
        <v>2516</v>
      </c>
      <c r="F15" s="9">
        <f t="shared" si="0"/>
        <v>40256</v>
      </c>
    </row>
    <row r="16" spans="2:6" ht="15.5" x14ac:dyDescent="0.35">
      <c r="B16" s="10" t="s">
        <v>40</v>
      </c>
      <c r="C16" s="9" t="s">
        <v>4</v>
      </c>
      <c r="D16" s="9">
        <v>175</v>
      </c>
      <c r="E16" s="9">
        <v>778</v>
      </c>
      <c r="F16" s="9">
        <f t="shared" si="0"/>
        <v>136150</v>
      </c>
    </row>
    <row r="17" spans="2:7" ht="15.5" x14ac:dyDescent="0.35">
      <c r="B17" s="10" t="s">
        <v>41</v>
      </c>
      <c r="C17" s="9" t="s">
        <v>4</v>
      </c>
      <c r="D17" s="9">
        <v>36</v>
      </c>
      <c r="E17" s="9">
        <v>755</v>
      </c>
      <c r="F17" s="9">
        <f t="shared" si="0"/>
        <v>27180</v>
      </c>
    </row>
    <row r="18" spans="2:7" ht="15.5" x14ac:dyDescent="0.35">
      <c r="B18" s="10" t="s">
        <v>42</v>
      </c>
      <c r="C18" s="9" t="s">
        <v>4</v>
      </c>
      <c r="D18" s="9">
        <v>211</v>
      </c>
      <c r="E18" s="9">
        <v>449</v>
      </c>
      <c r="F18" s="9">
        <f t="shared" si="0"/>
        <v>94739</v>
      </c>
    </row>
    <row r="19" spans="2:7" ht="15.5" x14ac:dyDescent="0.35">
      <c r="B19" s="10" t="s">
        <v>43</v>
      </c>
      <c r="C19" s="9" t="s">
        <v>15</v>
      </c>
      <c r="D19" s="9">
        <v>16</v>
      </c>
      <c r="E19" s="9">
        <v>577</v>
      </c>
      <c r="F19" s="9">
        <f t="shared" si="0"/>
        <v>9232</v>
      </c>
    </row>
    <row r="20" spans="2:7" ht="15.5" x14ac:dyDescent="0.35">
      <c r="B20" s="10" t="s">
        <v>45</v>
      </c>
      <c r="C20" s="9" t="s">
        <v>10</v>
      </c>
      <c r="D20" s="9">
        <v>18</v>
      </c>
      <c r="E20" s="9">
        <v>12000</v>
      </c>
      <c r="F20" s="9">
        <f t="shared" si="0"/>
        <v>216000</v>
      </c>
    </row>
    <row r="21" spans="2:7" ht="15.5" x14ac:dyDescent="0.35">
      <c r="B21" s="10" t="s">
        <v>46</v>
      </c>
      <c r="C21" s="9" t="s">
        <v>10</v>
      </c>
      <c r="D21" s="9">
        <v>18</v>
      </c>
      <c r="E21" s="9">
        <v>3000</v>
      </c>
      <c r="F21" s="9">
        <f t="shared" si="0"/>
        <v>54000</v>
      </c>
    </row>
    <row r="22" spans="2:7" ht="15.5" x14ac:dyDescent="0.35">
      <c r="B22" s="10" t="s">
        <v>44</v>
      </c>
      <c r="C22" s="11"/>
      <c r="D22" s="11"/>
      <c r="E22" s="11"/>
      <c r="F22" s="9">
        <v>70000</v>
      </c>
    </row>
    <row r="23" spans="2:7" ht="15.5" x14ac:dyDescent="0.35">
      <c r="B23" s="10" t="s">
        <v>26</v>
      </c>
      <c r="C23" s="11"/>
      <c r="D23" s="11"/>
      <c r="E23" s="11"/>
      <c r="F23" s="9">
        <v>25000</v>
      </c>
    </row>
    <row r="24" spans="2:7" ht="15.5" x14ac:dyDescent="0.35">
      <c r="B24" s="10" t="s">
        <v>51</v>
      </c>
      <c r="C24" s="9" t="s">
        <v>10</v>
      </c>
      <c r="D24" s="9">
        <v>3</v>
      </c>
      <c r="E24" s="9">
        <v>25000</v>
      </c>
      <c r="F24" s="9">
        <f>E24*D24</f>
        <v>75000</v>
      </c>
    </row>
    <row r="25" spans="2:7" ht="15.5" x14ac:dyDescent="0.35">
      <c r="B25" s="10" t="s">
        <v>52</v>
      </c>
      <c r="C25" s="9" t="s">
        <v>53</v>
      </c>
      <c r="D25" s="9">
        <v>11</v>
      </c>
      <c r="E25" s="9">
        <v>6500</v>
      </c>
      <c r="F25" s="9">
        <f>E25*D25</f>
        <v>71500</v>
      </c>
    </row>
    <row r="26" spans="2:7" ht="15.5" x14ac:dyDescent="0.35">
      <c r="B26" s="15" t="s">
        <v>5</v>
      </c>
      <c r="C26" s="15"/>
      <c r="D26" s="15"/>
      <c r="E26" s="15"/>
      <c r="F26" s="16">
        <f>SUM(F3:F25)</f>
        <v>1731659.2</v>
      </c>
      <c r="G26" s="7" t="s">
        <v>32</v>
      </c>
    </row>
    <row r="27" spans="2:7" ht="15.5" x14ac:dyDescent="0.35">
      <c r="B27" s="15" t="s">
        <v>6</v>
      </c>
      <c r="C27" s="15"/>
      <c r="D27" s="15"/>
      <c r="E27" s="15"/>
      <c r="F27" s="17">
        <v>35157</v>
      </c>
      <c r="G27" s="1" t="s">
        <v>31</v>
      </c>
    </row>
    <row r="30" spans="2:7" x14ac:dyDescent="0.35">
      <c r="B30" s="1"/>
      <c r="C30" s="1"/>
      <c r="D30" s="1"/>
      <c r="E30" s="1"/>
      <c r="F30" s="1"/>
    </row>
    <row r="33" spans="2:6" ht="15.5" x14ac:dyDescent="0.35">
      <c r="B33" s="3"/>
      <c r="C33" s="4"/>
      <c r="D33" s="4"/>
      <c r="E33" s="4"/>
    </row>
    <row r="34" spans="2:6" ht="15.5" x14ac:dyDescent="0.35">
      <c r="F34" s="4"/>
    </row>
    <row r="35" spans="2:6" ht="15.5" x14ac:dyDescent="0.35">
      <c r="F35" s="4"/>
    </row>
  </sheetData>
  <mergeCells count="2">
    <mergeCell ref="B26:E26"/>
    <mergeCell ref="B27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EA31-037F-43A6-AD86-1425456A0BA4}">
  <dimension ref="B1:L30"/>
  <sheetViews>
    <sheetView workbookViewId="0">
      <selection activeCell="D28" sqref="D28"/>
    </sheetView>
  </sheetViews>
  <sheetFormatPr defaultRowHeight="14.5" x14ac:dyDescent="0.35"/>
  <cols>
    <col min="2" max="2" width="27.6328125" bestFit="1" customWidth="1"/>
    <col min="3" max="3" width="10.26953125" bestFit="1" customWidth="1"/>
    <col min="4" max="4" width="9.26953125" bestFit="1" customWidth="1"/>
    <col min="5" max="5" width="18.7265625" bestFit="1" customWidth="1"/>
    <col min="8" max="8" width="31" bestFit="1" customWidth="1"/>
    <col min="9" max="9" width="10.26953125" bestFit="1" customWidth="1"/>
    <col min="10" max="10" width="9.26953125" bestFit="1" customWidth="1"/>
    <col min="11" max="11" width="18.7265625" bestFit="1" customWidth="1"/>
  </cols>
  <sheetData>
    <row r="1" spans="2:12" ht="15.5" x14ac:dyDescent="0.35">
      <c r="B1" s="14" t="s">
        <v>30</v>
      </c>
      <c r="C1" s="14"/>
      <c r="D1" s="14"/>
      <c r="E1" s="14"/>
      <c r="H1" s="14" t="s">
        <v>54</v>
      </c>
      <c r="I1" s="14"/>
      <c r="J1" s="14"/>
      <c r="K1" s="14"/>
    </row>
    <row r="2" spans="2:12" ht="15.5" x14ac:dyDescent="0.35">
      <c r="B2" s="9" t="s">
        <v>27</v>
      </c>
      <c r="C2" s="9" t="s">
        <v>2</v>
      </c>
      <c r="D2" s="9" t="s">
        <v>28</v>
      </c>
      <c r="E2" s="9" t="s">
        <v>29</v>
      </c>
      <c r="H2" s="9" t="s">
        <v>27</v>
      </c>
      <c r="I2" s="9" t="s">
        <v>2</v>
      </c>
      <c r="J2" s="9" t="s">
        <v>28</v>
      </c>
      <c r="K2" s="9" t="s">
        <v>29</v>
      </c>
    </row>
    <row r="3" spans="2:12" ht="15.5" x14ac:dyDescent="0.35">
      <c r="B3" s="10" t="s">
        <v>33</v>
      </c>
      <c r="C3" s="9">
        <v>9</v>
      </c>
      <c r="D3" s="9">
        <v>5484</v>
      </c>
      <c r="E3" s="9">
        <f t="shared" ref="E3:E13" si="0">D3*C3</f>
        <v>49356</v>
      </c>
      <c r="H3" s="10" t="s">
        <v>55</v>
      </c>
      <c r="I3" s="9">
        <v>4</v>
      </c>
      <c r="J3" s="9">
        <v>6860</v>
      </c>
      <c r="K3" s="9">
        <f t="shared" ref="K3:K9" si="1">J3*I3</f>
        <v>27440</v>
      </c>
    </row>
    <row r="4" spans="2:12" ht="15.5" x14ac:dyDescent="0.35">
      <c r="B4" s="10" t="s">
        <v>34</v>
      </c>
      <c r="C4" s="9">
        <v>4</v>
      </c>
      <c r="D4" s="9">
        <v>6734</v>
      </c>
      <c r="E4" s="9">
        <f t="shared" si="0"/>
        <v>26936</v>
      </c>
      <c r="H4" s="10" t="s">
        <v>56</v>
      </c>
      <c r="I4" s="9">
        <v>1</v>
      </c>
      <c r="J4" s="9">
        <v>616000</v>
      </c>
      <c r="K4" s="9">
        <f t="shared" si="1"/>
        <v>616000</v>
      </c>
    </row>
    <row r="5" spans="2:12" ht="15.5" x14ac:dyDescent="0.35">
      <c r="B5" s="10" t="s">
        <v>35</v>
      </c>
      <c r="C5" s="9">
        <v>16</v>
      </c>
      <c r="D5" s="9">
        <v>1290</v>
      </c>
      <c r="E5" s="9">
        <f t="shared" si="0"/>
        <v>20640</v>
      </c>
      <c r="H5" s="10" t="s">
        <v>57</v>
      </c>
      <c r="I5" s="9">
        <v>1</v>
      </c>
      <c r="J5" s="9">
        <v>173299</v>
      </c>
      <c r="K5" s="9">
        <f t="shared" si="1"/>
        <v>173299</v>
      </c>
    </row>
    <row r="6" spans="2:12" ht="15.5" x14ac:dyDescent="0.35">
      <c r="B6" s="10" t="s">
        <v>36</v>
      </c>
      <c r="C6" s="9">
        <v>6</v>
      </c>
      <c r="D6" s="12">
        <v>10999</v>
      </c>
      <c r="E6" s="9">
        <f t="shared" si="0"/>
        <v>65994</v>
      </c>
      <c r="H6" s="11" t="s">
        <v>59</v>
      </c>
      <c r="I6" s="9">
        <v>1</v>
      </c>
      <c r="J6" s="9">
        <v>840500</v>
      </c>
      <c r="K6" s="9">
        <f t="shared" si="1"/>
        <v>840500</v>
      </c>
    </row>
    <row r="7" spans="2:12" ht="15.5" x14ac:dyDescent="0.35">
      <c r="B7" s="10" t="s">
        <v>37</v>
      </c>
      <c r="C7" s="9">
        <v>6</v>
      </c>
      <c r="D7" s="9">
        <v>5739</v>
      </c>
      <c r="E7" s="9">
        <f t="shared" si="0"/>
        <v>34434</v>
      </c>
      <c r="H7" s="10" t="s">
        <v>58</v>
      </c>
      <c r="I7" s="9">
        <v>1</v>
      </c>
      <c r="J7" s="9">
        <v>655000</v>
      </c>
      <c r="K7" s="9">
        <f t="shared" si="1"/>
        <v>655000</v>
      </c>
    </row>
    <row r="8" spans="2:12" ht="15.5" x14ac:dyDescent="0.35">
      <c r="B8" s="10" t="s">
        <v>38</v>
      </c>
      <c r="C8" s="9">
        <v>7</v>
      </c>
      <c r="D8" s="9">
        <v>4299</v>
      </c>
      <c r="E8" s="9">
        <f t="shared" si="0"/>
        <v>30093</v>
      </c>
      <c r="H8" s="11" t="s">
        <v>60</v>
      </c>
      <c r="I8" s="9">
        <v>1</v>
      </c>
      <c r="J8" s="9">
        <v>616000</v>
      </c>
      <c r="K8" s="9">
        <f t="shared" si="1"/>
        <v>616000</v>
      </c>
    </row>
    <row r="9" spans="2:12" ht="15.5" x14ac:dyDescent="0.35">
      <c r="B9" s="10" t="s">
        <v>39</v>
      </c>
      <c r="C9" s="9">
        <v>7</v>
      </c>
      <c r="D9" s="9">
        <v>3899</v>
      </c>
      <c r="E9" s="9">
        <f t="shared" si="0"/>
        <v>27293</v>
      </c>
      <c r="H9" s="10" t="s">
        <v>61</v>
      </c>
      <c r="I9" s="9">
        <v>1</v>
      </c>
      <c r="J9" s="9">
        <v>504000</v>
      </c>
      <c r="K9" s="9">
        <f t="shared" si="1"/>
        <v>504000</v>
      </c>
    </row>
    <row r="10" spans="2:12" ht="15.5" x14ac:dyDescent="0.35">
      <c r="B10" s="10" t="s">
        <v>47</v>
      </c>
      <c r="C10" s="9">
        <v>5</v>
      </c>
      <c r="D10" s="9">
        <v>12825</v>
      </c>
      <c r="E10" s="9">
        <f t="shared" si="0"/>
        <v>64125</v>
      </c>
      <c r="H10" s="8"/>
      <c r="I10" s="1"/>
      <c r="J10" s="1"/>
      <c r="K10" s="13">
        <f>SUM(K3:K9)</f>
        <v>3432239</v>
      </c>
      <c r="L10" s="6" t="s">
        <v>32</v>
      </c>
    </row>
    <row r="11" spans="2:12" ht="15.5" x14ac:dyDescent="0.35">
      <c r="B11" s="10" t="s">
        <v>48</v>
      </c>
      <c r="C11" s="9">
        <v>3</v>
      </c>
      <c r="D11" s="9">
        <v>39999</v>
      </c>
      <c r="E11" s="9">
        <f t="shared" si="0"/>
        <v>119997</v>
      </c>
      <c r="H11" s="8"/>
      <c r="I11" s="1"/>
      <c r="J11" s="1"/>
      <c r="K11" s="13">
        <v>69682</v>
      </c>
      <c r="L11" s="6" t="s">
        <v>31</v>
      </c>
    </row>
    <row r="12" spans="2:12" ht="15.5" x14ac:dyDescent="0.35">
      <c r="B12" s="10" t="s">
        <v>49</v>
      </c>
      <c r="C12" s="9">
        <v>9</v>
      </c>
      <c r="D12" s="9">
        <v>26931</v>
      </c>
      <c r="E12" s="9">
        <f t="shared" si="0"/>
        <v>242379</v>
      </c>
      <c r="H12" s="8"/>
      <c r="I12" s="1"/>
      <c r="J12" s="1"/>
      <c r="K12" s="1"/>
    </row>
    <row r="13" spans="2:12" ht="15.5" x14ac:dyDescent="0.35">
      <c r="B13" s="10" t="s">
        <v>50</v>
      </c>
      <c r="C13" s="9">
        <v>5</v>
      </c>
      <c r="D13" s="9">
        <v>15988</v>
      </c>
      <c r="E13" s="9">
        <f t="shared" si="0"/>
        <v>79940</v>
      </c>
      <c r="H13" s="8"/>
      <c r="I13" s="1"/>
      <c r="J13" s="1"/>
      <c r="K13" s="1"/>
    </row>
    <row r="14" spans="2:12" x14ac:dyDescent="0.35">
      <c r="B14" s="2"/>
      <c r="C14" s="1"/>
      <c r="D14" s="1"/>
      <c r="E14" s="13">
        <f>SUM(E3:E13)</f>
        <v>761187</v>
      </c>
      <c r="F14" s="6" t="s">
        <v>32</v>
      </c>
      <c r="H14" s="8"/>
      <c r="I14" s="1"/>
      <c r="J14" s="1"/>
      <c r="K14" s="1"/>
    </row>
    <row r="15" spans="2:12" x14ac:dyDescent="0.35">
      <c r="B15" s="2"/>
      <c r="C15" s="1"/>
      <c r="D15" s="1"/>
      <c r="E15" s="13">
        <v>15454</v>
      </c>
      <c r="F15" s="6" t="s">
        <v>31</v>
      </c>
      <c r="H15" s="8"/>
      <c r="I15" s="1"/>
      <c r="J15" s="1"/>
      <c r="K15" s="1"/>
    </row>
    <row r="16" spans="2:12" x14ac:dyDescent="0.35">
      <c r="B16" s="2"/>
      <c r="C16" s="1"/>
      <c r="D16" s="1"/>
      <c r="E16" s="1"/>
      <c r="H16" s="8"/>
      <c r="I16" s="1"/>
      <c r="J16" s="1"/>
      <c r="K16" s="1"/>
    </row>
    <row r="17" spans="2:11" x14ac:dyDescent="0.35">
      <c r="B17" s="2"/>
      <c r="C17" s="1"/>
      <c r="D17" s="1"/>
      <c r="E17" s="1"/>
      <c r="H17" s="8"/>
      <c r="I17" s="1"/>
      <c r="J17" s="1"/>
      <c r="K17" s="1"/>
    </row>
    <row r="18" spans="2:11" x14ac:dyDescent="0.35">
      <c r="B18" s="2"/>
      <c r="C18" s="1"/>
      <c r="D18" s="1"/>
      <c r="E18" s="1"/>
      <c r="H18" s="8"/>
      <c r="I18" s="1"/>
      <c r="J18" s="1"/>
      <c r="K18" s="1"/>
    </row>
    <row r="19" spans="2:11" x14ac:dyDescent="0.35">
      <c r="B19" s="2"/>
      <c r="C19" s="1"/>
      <c r="D19" s="1"/>
      <c r="E19" s="1"/>
      <c r="H19" s="8"/>
      <c r="I19" s="1"/>
      <c r="J19" s="1"/>
      <c r="K19" s="1"/>
    </row>
    <row r="20" spans="2:11" x14ac:dyDescent="0.35">
      <c r="B20" s="2"/>
      <c r="C20" s="1"/>
      <c r="D20" s="1"/>
      <c r="E20" s="1"/>
      <c r="H20" s="8"/>
      <c r="I20" s="1"/>
      <c r="J20" s="1"/>
      <c r="K20" s="1"/>
    </row>
    <row r="21" spans="2:11" x14ac:dyDescent="0.35">
      <c r="B21" s="2"/>
      <c r="C21" s="1"/>
      <c r="D21" s="1"/>
      <c r="E21" s="1"/>
      <c r="I21" s="1"/>
      <c r="J21" s="1"/>
      <c r="K21" s="1"/>
    </row>
    <row r="22" spans="2:11" x14ac:dyDescent="0.35">
      <c r="B22" s="2"/>
      <c r="C22" s="1"/>
      <c r="D22" s="1"/>
      <c r="E22" s="1"/>
    </row>
    <row r="23" spans="2:11" x14ac:dyDescent="0.35">
      <c r="B23" s="2"/>
      <c r="C23" s="1"/>
      <c r="D23" s="1"/>
      <c r="E23" s="1"/>
    </row>
    <row r="24" spans="2:11" x14ac:dyDescent="0.35">
      <c r="B24" s="2"/>
      <c r="C24" s="1"/>
      <c r="D24" s="1"/>
      <c r="E24" s="1"/>
    </row>
    <row r="25" spans="2:11" x14ac:dyDescent="0.35">
      <c r="B25" s="2"/>
      <c r="C25" s="1"/>
      <c r="D25" s="1"/>
      <c r="E25" s="1"/>
    </row>
    <row r="26" spans="2:11" x14ac:dyDescent="0.35">
      <c r="B26" s="2"/>
      <c r="C26" s="1"/>
      <c r="D26" s="1"/>
      <c r="E26" s="1"/>
    </row>
    <row r="27" spans="2:11" x14ac:dyDescent="0.35">
      <c r="B27" s="2"/>
      <c r="C27" s="1"/>
      <c r="D27" s="1"/>
      <c r="E27" s="1"/>
    </row>
    <row r="28" spans="2:11" x14ac:dyDescent="0.35">
      <c r="B28" s="2"/>
      <c r="C28" s="1"/>
      <c r="D28" s="1"/>
      <c r="E28" s="1"/>
    </row>
    <row r="29" spans="2:11" x14ac:dyDescent="0.35">
      <c r="B29" s="2"/>
      <c r="C29" s="1"/>
      <c r="D29" s="1"/>
      <c r="E29" s="1"/>
    </row>
    <row r="30" spans="2:11" x14ac:dyDescent="0.35">
      <c r="B30" s="2"/>
      <c r="C30" s="1"/>
      <c r="D30" s="1"/>
      <c r="E30" s="1"/>
    </row>
  </sheetData>
  <mergeCells count="2">
    <mergeCell ref="B1:E1"/>
    <mergeCell ref="H1:K1"/>
  </mergeCells>
  <hyperlinks>
    <hyperlink ref="B3" r:id="rId1" xr:uid="{840D1759-53EA-47FD-AEEF-5618A43A5A40}"/>
    <hyperlink ref="B4" r:id="rId2" xr:uid="{6417E834-2A50-4E84-83BE-EA6A0197CC45}"/>
    <hyperlink ref="B5" r:id="rId3" xr:uid="{C7A3661A-9E97-46B3-A146-D40FB9C91548}"/>
    <hyperlink ref="B6" r:id="rId4" xr:uid="{22D30714-93D8-4C32-B87A-45338752750D}"/>
    <hyperlink ref="B7" r:id="rId5" xr:uid="{44E4884E-E353-4D40-8691-50D40A338E34}"/>
    <hyperlink ref="B8" r:id="rId6" xr:uid="{1CA3AB35-3E05-4671-8566-C45C6345B884}"/>
    <hyperlink ref="B9" r:id="rId7" xr:uid="{1128326A-5AF7-48CE-A5FB-DE1F67D37432}"/>
    <hyperlink ref="B10" r:id="rId8" xr:uid="{74508551-7880-4D98-8251-F9FCF87F18CB}"/>
    <hyperlink ref="B11" r:id="rId9" xr:uid="{23A2B11F-1209-48FC-B0D6-A53A33C60A61}"/>
    <hyperlink ref="B12" r:id="rId10" xr:uid="{020923C7-E957-4EEE-9CBC-D184E3E4ABB8}"/>
    <hyperlink ref="B13" r:id="rId11" xr:uid="{A791A947-6320-4C1E-A6CF-DC771F8987EE}"/>
    <hyperlink ref="H3" r:id="rId12" xr:uid="{594899F8-D81A-49D3-85A1-7AB9CC863063}"/>
    <hyperlink ref="H5" r:id="rId13" xr:uid="{901DE45C-DC3B-47C5-8E5C-663D588EF2C6}"/>
    <hyperlink ref="H7" r:id="rId14" xr:uid="{4BE932CD-F703-4566-B7AA-162C885DC0D8}"/>
    <hyperlink ref="H6" r:id="rId15" xr:uid="{32AFEB59-C8B4-4246-AF59-5FED19C54419}"/>
    <hyperlink ref="H8" r:id="rId16" xr:uid="{AEF1679C-0CD9-4669-8C46-8FBA0867C1B6}"/>
    <hyperlink ref="H9" r:id="rId17" xr:uid="{FF9E1238-E314-4DFF-865A-D4BEB20884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Ремонтні роботи</vt:lpstr>
      <vt:lpstr>Обладнання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</dc:creator>
  <cp:lastModifiedBy>Nikita</cp:lastModifiedBy>
  <dcterms:created xsi:type="dcterms:W3CDTF">2015-06-05T18:19:34Z</dcterms:created>
  <dcterms:modified xsi:type="dcterms:W3CDTF">2025-12-10T13:32:07Z</dcterms:modified>
</cp:coreProperties>
</file>